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1355" windowHeight="8700" tabRatio="633"/>
  </bookViews>
  <sheets>
    <sheet name="01.07.17" sheetId="9" r:id="rId1"/>
  </sheets>
  <definedNames>
    <definedName name="_xlnm.Print_Area" localSheetId="0">'01.07.17'!$A$1:$L$34</definedName>
  </definedNames>
  <calcPr calcId="145621"/>
</workbook>
</file>

<file path=xl/calcChain.xml><?xml version="1.0" encoding="utf-8"?>
<calcChain xmlns="http://schemas.openxmlformats.org/spreadsheetml/2006/main">
  <c r="I21" i="9" l="1"/>
  <c r="I15" i="9"/>
  <c r="I14" i="9"/>
  <c r="K9" i="9"/>
  <c r="F9" i="9"/>
  <c r="I9" i="9"/>
  <c r="F13" i="9" l="1"/>
  <c r="F25" i="9" l="1"/>
  <c r="D13" i="9"/>
  <c r="D25" i="9" s="1"/>
  <c r="E13" i="9"/>
  <c r="E25" i="9" s="1"/>
  <c r="C13" i="9"/>
  <c r="C25" i="9" s="1"/>
  <c r="H13" i="9"/>
  <c r="H25" i="9" s="1"/>
  <c r="I13" i="9"/>
  <c r="I25" i="9" s="1"/>
  <c r="J13" i="9"/>
  <c r="J25" i="9" s="1"/>
  <c r="K13" i="9"/>
  <c r="K25" i="9" s="1"/>
  <c r="G23" i="9"/>
  <c r="G24" i="9"/>
  <c r="B23" i="9"/>
  <c r="B24" i="9"/>
  <c r="B10" i="9"/>
  <c r="B14" i="9"/>
  <c r="B15" i="9"/>
  <c r="B11" i="9"/>
  <c r="B12" i="9"/>
  <c r="B9" i="9"/>
  <c r="G10" i="9"/>
  <c r="G14" i="9"/>
  <c r="G15" i="9"/>
  <c r="G11" i="9"/>
  <c r="G12" i="9"/>
  <c r="G9" i="9"/>
  <c r="G22" i="9"/>
  <c r="B22" i="9"/>
  <c r="G21" i="9"/>
  <c r="B21" i="9"/>
  <c r="G20" i="9"/>
  <c r="B20" i="9"/>
  <c r="G19" i="9"/>
  <c r="B19" i="9"/>
  <c r="G18" i="9"/>
  <c r="B18" i="9"/>
  <c r="G17" i="9"/>
  <c r="B17" i="9"/>
  <c r="G16" i="9"/>
  <c r="B16" i="9"/>
  <c r="G13" i="9" l="1"/>
  <c r="G25" i="9" s="1"/>
  <c r="B13" i="9"/>
  <c r="B25" i="9" s="1"/>
</calcChain>
</file>

<file path=xl/sharedStrings.xml><?xml version="1.0" encoding="utf-8"?>
<sst xmlns="http://schemas.openxmlformats.org/spreadsheetml/2006/main" count="36" uniqueCount="30">
  <si>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</si>
  <si>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</si>
  <si>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</si>
  <si>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</si>
  <si>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</si>
  <si>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</si>
  <si>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</si>
  <si>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</si>
  <si>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</si>
  <si>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</si>
  <si>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</si>
  <si>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</si>
  <si>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</si>
  <si>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</si>
  <si>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</si>
  <si>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</si>
  <si>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</si>
  <si>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</si>
  <si>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</si>
  <si>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</si>
  <si>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</si>
  <si>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</si>
  <si>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</si>
  <si>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</si>
  <si>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</si>
  <si>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</si>
  <si>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Фактические расходы на оплату труда служащих (работников) учреждений, рублей</t>
  </si>
  <si>
    <t>Руководитель Финансового управления администрации МО "Город Майкоп"</t>
  </si>
  <si>
    <t>В.Н. Орлов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</si>
  <si>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июля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</si>
</sst>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5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5" applyNumberFormat="0" applyAlignment="0" applyProtection="0"/>
    <xf numFmtId="0" fontId="13" fillId="29" borderId="6" applyNumberFormat="0" applyAlignment="0" applyProtection="0"/>
    <xf numFmtId="0" fontId="14" fillId="29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0" borderId="11" applyNumberFormat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10" fillId="0" borderId="0"/>
    <xf numFmtId="0" fontId="10" fillId="0" borderId="0"/>
    <xf numFmtId="0" fontId="22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3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4" fontId="27" fillId="0" borderId="14">
      <alignment horizontal="right"/>
    </xf>
  </cellStyleXfs>
  <cellXfs count="49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35" borderId="1" xfId="0" applyNumberFormat="1" applyFont="1" applyFill="1" applyBorder="1" applyAlignment="1">
      <alignment horizontal="center" vertical="center"/>
    </xf>
    <xf numFmtId="0" fontId="0" fillId="35" borderId="1" xfId="0" applyFont="1" applyFill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164" fontId="0" fillId="3" borderId="1" xfId="0" applyNumberFormat="1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 wrapText="1"/>
    </xf>
    <xf numFmtId="0" fontId="2" fillId="37" borderId="1" xfId="0" applyFont="1" applyFill="1" applyBorder="1" applyAlignment="1">
      <alignment horizontal="left" vertical="center" wrapText="1"/>
    </xf>
    <xf numFmtId="0" fontId="7" fillId="37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xl105" xfId="45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L35"/>
  <sheetViews>
    <sheetView tabSelected="1" zoomScaleNormal="100" workbookViewId="0">
      <selection activeCell="A3" sqref="A3:K3"/>
    </sheetView>
  </sheetViews>
  <sheetFormatPr defaultRowHeight="12.75" x14ac:dyDescent="0.2"/>
  <cols>
    <col min="1" max="1" width="42.28515625" customWidth="1"/>
    <col min="2" max="2" width="9.28515625" bestFit="1" customWidth="1"/>
    <col min="3" max="3" width="9.85546875" customWidth="1"/>
    <col min="4" max="4" width="8.42578125" customWidth="1"/>
    <col min="5" max="5" width="11.7109375" customWidth="1"/>
    <col min="6" max="6" width="11" customWidth="1"/>
    <col min="7" max="7" width="14.140625" customWidth="1"/>
    <col min="8" max="8" width="12" customWidth="1"/>
    <col min="9" max="9" width="13.42578125" customWidth="1"/>
    <col min="10" max="10" width="13.5703125" customWidth="1"/>
    <col min="11" max="11" width="14.85546875" customWidth="1"/>
    <col min="12" max="12" width="12.7109375" hidden="1" customWidth="1"/>
  </cols>
  <sheetData>
    <row r="1" spans="1:12" x14ac:dyDescent="0.2">
      <c r="K1" s="31"/>
      <c r="L1" s="31"/>
    </row>
    <row r="3" spans="1:12" ht="63.75" customHeight="1" x14ac:dyDescent="0.2">
      <c r="A3" s="33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2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27.75" customHeight="1" x14ac:dyDescent="0.2">
      <c r="A6" s="35" t="s">
        <v>4</v>
      </c>
      <c r="B6" s="38" t="s">
        <v>5</v>
      </c>
      <c r="C6" s="38"/>
      <c r="D6" s="38"/>
      <c r="E6" s="38"/>
      <c r="F6" s="38"/>
      <c r="G6" s="38" t="s">
        <v>26</v>
      </c>
      <c r="H6" s="38"/>
      <c r="I6" s="38"/>
      <c r="J6" s="38"/>
      <c r="K6" s="38"/>
      <c r="L6" s="40" t="s">
        <v>25</v>
      </c>
    </row>
    <row r="7" spans="1:12" x14ac:dyDescent="0.2">
      <c r="A7" s="36"/>
      <c r="B7" s="39" t="s">
        <v>6</v>
      </c>
      <c r="C7" s="38" t="s">
        <v>7</v>
      </c>
      <c r="D7" s="38"/>
      <c r="E7" s="38"/>
      <c r="F7" s="38"/>
      <c r="G7" s="39" t="s">
        <v>6</v>
      </c>
      <c r="H7" s="38" t="s">
        <v>7</v>
      </c>
      <c r="I7" s="38"/>
      <c r="J7" s="38"/>
      <c r="K7" s="38"/>
      <c r="L7" s="41"/>
    </row>
    <row r="8" spans="1:12" ht="51.75" customHeight="1" x14ac:dyDescent="0.2">
      <c r="A8" s="37"/>
      <c r="B8" s="39"/>
      <c r="C8" s="11" t="s">
        <v>8</v>
      </c>
      <c r="D8" s="11" t="s">
        <v>9</v>
      </c>
      <c r="E8" s="11" t="s">
        <v>10</v>
      </c>
      <c r="F8" s="11" t="s">
        <v>11</v>
      </c>
      <c r="G8" s="39"/>
      <c r="H8" s="11" t="s">
        <v>8</v>
      </c>
      <c r="I8" s="11" t="s">
        <v>9</v>
      </c>
      <c r="J8" s="11" t="s">
        <v>10</v>
      </c>
      <c r="K8" s="11" t="s">
        <v>11</v>
      </c>
      <c r="L8" s="42"/>
    </row>
    <row r="9" spans="1:12" ht="16.5" hidden="1" customHeight="1" x14ac:dyDescent="0.2">
      <c r="A9" s="12" t="s">
        <v>18</v>
      </c>
      <c r="B9" s="13">
        <f t="shared" ref="B9:B15" si="0">SUM(C9:F9)</f>
        <v>163.6</v>
      </c>
      <c r="C9" s="13">
        <v>1</v>
      </c>
      <c r="D9" s="13">
        <v>103.2</v>
      </c>
      <c r="E9" s="13">
        <v>5</v>
      </c>
      <c r="F9" s="13">
        <f>37.4+17</f>
        <v>54.4</v>
      </c>
      <c r="G9" s="26">
        <f>SUM(H9:K9)</f>
        <v>26042682.43</v>
      </c>
      <c r="H9" s="26">
        <v>574763</v>
      </c>
      <c r="I9" s="26">
        <f>20278130+46204.43</f>
        <v>20324334.43</v>
      </c>
      <c r="J9" s="26">
        <v>442699</v>
      </c>
      <c r="K9" s="26">
        <f>1859432+2841454</f>
        <v>4700886</v>
      </c>
      <c r="L9" s="1"/>
    </row>
    <row r="10" spans="1:12" ht="15.75" hidden="1" customHeight="1" x14ac:dyDescent="0.2">
      <c r="A10" s="12" t="s">
        <v>20</v>
      </c>
      <c r="B10" s="13">
        <f t="shared" si="0"/>
        <v>11.4</v>
      </c>
      <c r="C10" s="13"/>
      <c r="D10" s="13">
        <v>11.4</v>
      </c>
      <c r="E10" s="13"/>
      <c r="F10" s="13"/>
      <c r="G10" s="26">
        <f>SUM(H10:K10)</f>
        <v>1698306</v>
      </c>
      <c r="H10" s="26"/>
      <c r="I10" s="26">
        <v>1698306</v>
      </c>
      <c r="J10" s="26"/>
      <c r="K10" s="26"/>
      <c r="L10" s="1"/>
    </row>
    <row r="11" spans="1:12" ht="14.25" hidden="1" customHeight="1" x14ac:dyDescent="0.2">
      <c r="A11" s="12" t="s">
        <v>21</v>
      </c>
      <c r="B11" s="13">
        <f t="shared" si="0"/>
        <v>28</v>
      </c>
      <c r="C11" s="13"/>
      <c r="D11" s="13"/>
      <c r="E11" s="13"/>
      <c r="F11" s="13">
        <v>28</v>
      </c>
      <c r="G11" s="26">
        <f>SUM(H11:K11)</f>
        <v>3584235</v>
      </c>
      <c r="H11" s="26"/>
      <c r="I11" s="26"/>
      <c r="J11" s="26"/>
      <c r="K11" s="26">
        <v>3584235</v>
      </c>
      <c r="L11" s="1"/>
    </row>
    <row r="12" spans="1:12" ht="14.25" hidden="1" customHeight="1" x14ac:dyDescent="0.2">
      <c r="A12" s="12" t="s">
        <v>22</v>
      </c>
      <c r="B12" s="13">
        <f>SUM(C12:F12)</f>
        <v>20</v>
      </c>
      <c r="C12" s="13"/>
      <c r="D12" s="13"/>
      <c r="E12" s="13"/>
      <c r="F12" s="13">
        <v>20</v>
      </c>
      <c r="G12" s="26">
        <f>SUM(H12:K12)</f>
        <v>2064296</v>
      </c>
      <c r="H12" s="26"/>
      <c r="I12" s="26"/>
      <c r="J12" s="26"/>
      <c r="K12" s="26">
        <v>2064296</v>
      </c>
      <c r="L12" s="1"/>
    </row>
    <row r="13" spans="1:12" x14ac:dyDescent="0.2">
      <c r="A13" s="29" t="s">
        <v>12</v>
      </c>
      <c r="B13" s="14">
        <f>SUM(C13:F13)</f>
        <v>223</v>
      </c>
      <c r="C13" s="18">
        <f t="shared" ref="C13:K13" si="1">SUM(C9:C12)</f>
        <v>1</v>
      </c>
      <c r="D13" s="18">
        <f>SUM(D9:D12)</f>
        <v>114.60000000000001</v>
      </c>
      <c r="E13" s="18">
        <f t="shared" si="1"/>
        <v>5</v>
      </c>
      <c r="F13" s="18">
        <f>SUM(F9:F12)</f>
        <v>102.4</v>
      </c>
      <c r="G13" s="21">
        <f t="shared" si="1"/>
        <v>33389519.43</v>
      </c>
      <c r="H13" s="17">
        <f t="shared" si="1"/>
        <v>574763</v>
      </c>
      <c r="I13" s="17">
        <f t="shared" si="1"/>
        <v>22022640.43</v>
      </c>
      <c r="J13" s="17">
        <f t="shared" si="1"/>
        <v>442699</v>
      </c>
      <c r="K13" s="17">
        <f t="shared" si="1"/>
        <v>10349417</v>
      </c>
      <c r="L13" s="1"/>
    </row>
    <row r="14" spans="1:12" x14ac:dyDescent="0.2">
      <c r="A14" s="29" t="s">
        <v>19</v>
      </c>
      <c r="B14" s="20">
        <f t="shared" si="0"/>
        <v>15.6</v>
      </c>
      <c r="C14" s="19">
        <v>3</v>
      </c>
      <c r="D14" s="19">
        <v>11.6</v>
      </c>
      <c r="E14" s="19">
        <v>1</v>
      </c>
      <c r="F14" s="19"/>
      <c r="G14" s="27">
        <f>SUM(H14:K14)</f>
        <v>3691285</v>
      </c>
      <c r="H14" s="28">
        <v>1310319</v>
      </c>
      <c r="I14" s="28">
        <f>2249304</f>
        <v>2249304</v>
      </c>
      <c r="J14" s="28">
        <v>131662</v>
      </c>
      <c r="K14" s="28"/>
      <c r="L14" s="1"/>
    </row>
    <row r="15" spans="1:12" x14ac:dyDescent="0.2">
      <c r="A15" s="29" t="s">
        <v>3</v>
      </c>
      <c r="B15" s="20">
        <f t="shared" si="0"/>
        <v>9</v>
      </c>
      <c r="C15" s="19">
        <v>1</v>
      </c>
      <c r="D15" s="19">
        <v>6.8</v>
      </c>
      <c r="E15" s="19">
        <v>1.2</v>
      </c>
      <c r="F15" s="19"/>
      <c r="G15" s="27">
        <f>SUM(H15:K15)</f>
        <v>1820873</v>
      </c>
      <c r="H15" s="28">
        <v>447240</v>
      </c>
      <c r="I15" s="28">
        <f>1331340+391</f>
        <v>1331731</v>
      </c>
      <c r="J15" s="28">
        <v>41902</v>
      </c>
      <c r="K15" s="28"/>
      <c r="L15" s="1"/>
    </row>
    <row r="16" spans="1:12" ht="14.25" customHeight="1" x14ac:dyDescent="0.2">
      <c r="A16" s="29" t="s">
        <v>13</v>
      </c>
      <c r="B16" s="14">
        <f t="shared" ref="B16:B24" si="2">SUM(C16:F16)</f>
        <v>29.5</v>
      </c>
      <c r="C16" s="17"/>
      <c r="D16" s="17">
        <v>21</v>
      </c>
      <c r="E16" s="17">
        <v>8.5</v>
      </c>
      <c r="F16" s="17"/>
      <c r="G16" s="14">
        <f t="shared" ref="G16:G24" si="3">SUM(H16:K16)</f>
        <v>4729849.8499999996</v>
      </c>
      <c r="H16" s="17"/>
      <c r="I16" s="17">
        <v>3685746.76</v>
      </c>
      <c r="J16" s="17">
        <v>1044103.09</v>
      </c>
      <c r="K16" s="17"/>
      <c r="L16" s="1"/>
    </row>
    <row r="17" spans="1:12" ht="14.25" customHeight="1" x14ac:dyDescent="0.2">
      <c r="A17" s="29" t="s">
        <v>14</v>
      </c>
      <c r="B17" s="14">
        <f t="shared" si="2"/>
        <v>141</v>
      </c>
      <c r="C17" s="17"/>
      <c r="D17" s="17">
        <v>3</v>
      </c>
      <c r="E17" s="17"/>
      <c r="F17" s="17">
        <v>138</v>
      </c>
      <c r="G17" s="14">
        <f t="shared" si="3"/>
        <v>12826279.4</v>
      </c>
      <c r="H17" s="17"/>
      <c r="I17" s="18">
        <v>683946.84</v>
      </c>
      <c r="J17" s="18"/>
      <c r="K17" s="17">
        <v>12142332.560000001</v>
      </c>
      <c r="L17" s="1"/>
    </row>
    <row r="18" spans="1:12" ht="15" customHeight="1" x14ac:dyDescent="0.2">
      <c r="A18" s="30" t="s">
        <v>15</v>
      </c>
      <c r="B18" s="14">
        <f t="shared" si="2"/>
        <v>39.5</v>
      </c>
      <c r="C18" s="17"/>
      <c r="D18" s="17">
        <v>13.5</v>
      </c>
      <c r="E18" s="17">
        <v>2</v>
      </c>
      <c r="F18" s="18">
        <v>24</v>
      </c>
      <c r="G18" s="14">
        <f t="shared" si="3"/>
        <v>5861600</v>
      </c>
      <c r="H18" s="17"/>
      <c r="I18" s="18">
        <v>2620674</v>
      </c>
      <c r="J18" s="18">
        <v>256429</v>
      </c>
      <c r="K18" s="17">
        <v>2984497</v>
      </c>
      <c r="L18" s="1"/>
    </row>
    <row r="19" spans="1:12" x14ac:dyDescent="0.2">
      <c r="A19" s="29" t="s">
        <v>0</v>
      </c>
      <c r="B19" s="14">
        <f t="shared" si="2"/>
        <v>23.2</v>
      </c>
      <c r="C19" s="17"/>
      <c r="D19" s="17">
        <v>20.2</v>
      </c>
      <c r="E19" s="17">
        <v>3</v>
      </c>
      <c r="F19" s="17"/>
      <c r="G19" s="14">
        <f t="shared" si="3"/>
        <v>4135879</v>
      </c>
      <c r="H19" s="17"/>
      <c r="I19" s="18">
        <v>3826589</v>
      </c>
      <c r="J19" s="18">
        <v>309290</v>
      </c>
      <c r="K19" s="17"/>
      <c r="L19" s="1"/>
    </row>
    <row r="20" spans="1:12" x14ac:dyDescent="0.2">
      <c r="A20" s="29" t="s">
        <v>16</v>
      </c>
      <c r="B20" s="14">
        <f t="shared" si="2"/>
        <v>43.8</v>
      </c>
      <c r="C20" s="17"/>
      <c r="D20" s="17">
        <v>38.799999999999997</v>
      </c>
      <c r="E20" s="17">
        <v>5</v>
      </c>
      <c r="F20" s="17"/>
      <c r="G20" s="14">
        <f t="shared" si="3"/>
        <v>7033866.7699999996</v>
      </c>
      <c r="H20" s="17"/>
      <c r="I20" s="23">
        <v>6493892.5099999998</v>
      </c>
      <c r="J20" s="23">
        <v>539974.26</v>
      </c>
      <c r="K20" s="17"/>
      <c r="L20" s="1"/>
    </row>
    <row r="21" spans="1:12" x14ac:dyDescent="0.2">
      <c r="A21" s="29" t="s">
        <v>2</v>
      </c>
      <c r="B21" s="14">
        <f t="shared" si="2"/>
        <v>470.6</v>
      </c>
      <c r="C21" s="17"/>
      <c r="D21" s="17">
        <v>4</v>
      </c>
      <c r="E21" s="17">
        <v>7</v>
      </c>
      <c r="F21" s="17">
        <v>459.6</v>
      </c>
      <c r="G21" s="14">
        <f t="shared" si="3"/>
        <v>52106340.730000004</v>
      </c>
      <c r="H21" s="17"/>
      <c r="I21" s="23">
        <f>797596.08+6333.61</f>
        <v>803929.69</v>
      </c>
      <c r="J21" s="23">
        <v>954638.8</v>
      </c>
      <c r="K21" s="23">
        <v>50347772.240000002</v>
      </c>
      <c r="L21" s="1"/>
    </row>
    <row r="22" spans="1:12" s="22" customFormat="1" x14ac:dyDescent="0.2">
      <c r="A22" s="29" t="s">
        <v>1</v>
      </c>
      <c r="B22" s="21">
        <f t="shared" si="2"/>
        <v>3609.5</v>
      </c>
      <c r="C22" s="23"/>
      <c r="D22" s="23">
        <v>13</v>
      </c>
      <c r="E22" s="23">
        <v>4.8</v>
      </c>
      <c r="F22" s="24">
        <v>3591.7</v>
      </c>
      <c r="G22" s="21">
        <f t="shared" si="3"/>
        <v>426015726.81</v>
      </c>
      <c r="H22" s="23"/>
      <c r="I22" s="23">
        <v>2385710.5699999998</v>
      </c>
      <c r="J22" s="23">
        <v>577073.84</v>
      </c>
      <c r="K22" s="23">
        <v>423052942.39999998</v>
      </c>
      <c r="L22" s="25"/>
    </row>
    <row r="23" spans="1:12" x14ac:dyDescent="0.2">
      <c r="A23" s="29" t="s">
        <v>23</v>
      </c>
      <c r="B23" s="14">
        <f t="shared" si="2"/>
        <v>5</v>
      </c>
      <c r="C23" s="17"/>
      <c r="D23" s="17">
        <v>5</v>
      </c>
      <c r="E23" s="17"/>
      <c r="F23" s="17"/>
      <c r="G23" s="14">
        <f t="shared" si="3"/>
        <v>838874.29</v>
      </c>
      <c r="H23" s="17"/>
      <c r="I23" s="17">
        <v>838874.29</v>
      </c>
      <c r="J23" s="17"/>
      <c r="K23" s="17"/>
      <c r="L23" s="1"/>
    </row>
    <row r="24" spans="1:12" x14ac:dyDescent="0.2">
      <c r="A24" s="29" t="s">
        <v>24</v>
      </c>
      <c r="B24" s="14">
        <f t="shared" si="2"/>
        <v>86.9</v>
      </c>
      <c r="C24" s="17"/>
      <c r="D24" s="17">
        <v>24.6</v>
      </c>
      <c r="E24" s="17">
        <v>2</v>
      </c>
      <c r="F24" s="17">
        <v>60.3</v>
      </c>
      <c r="G24" s="14">
        <f t="shared" si="3"/>
        <v>12437845.449999999</v>
      </c>
      <c r="H24" s="17"/>
      <c r="I24" s="17">
        <v>4539579.75</v>
      </c>
      <c r="J24" s="23">
        <v>255985.54</v>
      </c>
      <c r="K24" s="17">
        <v>7642280.1600000001</v>
      </c>
      <c r="L24" s="1"/>
    </row>
    <row r="25" spans="1:12" x14ac:dyDescent="0.2">
      <c r="A25" s="10" t="s">
        <v>17</v>
      </c>
      <c r="B25" s="14">
        <f t="shared" ref="B25:K25" si="4">SUM(B13+B16+B17+B18+B19+B20+B21+B22+B23+B24)+B14+B15</f>
        <v>4696.6000000000004</v>
      </c>
      <c r="C25" s="14">
        <f t="shared" si="4"/>
        <v>5</v>
      </c>
      <c r="D25" s="14">
        <f>SUM(D13+D16+D17+D18+D19+D20+D21+D22+D23+D24)+D14+D15</f>
        <v>276.10000000000008</v>
      </c>
      <c r="E25" s="14">
        <f t="shared" si="4"/>
        <v>39.5</v>
      </c>
      <c r="F25" s="14">
        <f t="shared" si="4"/>
        <v>4376</v>
      </c>
      <c r="G25" s="14">
        <f t="shared" si="4"/>
        <v>564887939.73000002</v>
      </c>
      <c r="H25" s="14">
        <f t="shared" si="4"/>
        <v>2332322</v>
      </c>
      <c r="I25" s="14">
        <f t="shared" si="4"/>
        <v>51482618.839999996</v>
      </c>
      <c r="J25" s="14">
        <f t="shared" si="4"/>
        <v>4553757.5299999993</v>
      </c>
      <c r="K25" s="14">
        <f t="shared" si="4"/>
        <v>506519241.36000001</v>
      </c>
      <c r="L25" s="1"/>
    </row>
    <row r="26" spans="1:12" ht="9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2" s="22" customFormat="1" x14ac:dyDescent="0.2">
      <c r="A27" s="44"/>
      <c r="B27" s="45"/>
      <c r="C27" s="45"/>
      <c r="D27" s="45"/>
      <c r="E27" s="45"/>
      <c r="F27" s="45"/>
      <c r="G27" s="45"/>
      <c r="H27" s="46"/>
      <c r="I27" s="46"/>
      <c r="J27" s="46"/>
      <c r="K27" s="46"/>
      <c r="L27" s="46"/>
    </row>
    <row r="28" spans="1:12" s="22" customFormat="1" ht="14.25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8"/>
      <c r="K28" s="48"/>
    </row>
    <row r="29" spans="1:12" ht="28.5" x14ac:dyDescent="0.2">
      <c r="A29" s="15" t="s">
        <v>27</v>
      </c>
      <c r="B29" s="43" t="s">
        <v>28</v>
      </c>
      <c r="C29" s="43"/>
      <c r="D29" s="43"/>
      <c r="E29" s="43"/>
      <c r="F29" s="43"/>
      <c r="G29" s="43"/>
      <c r="H29" s="43"/>
      <c r="I29" s="43"/>
      <c r="J29" s="43"/>
      <c r="K29" s="43"/>
    </row>
    <row r="30" spans="1:12" ht="14.25" x14ac:dyDescent="0.2">
      <c r="A30" s="16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2" x14ac:dyDescent="0.2">
      <c r="A31" s="5"/>
      <c r="B31" s="3"/>
      <c r="C31" s="3"/>
      <c r="D31" s="3"/>
      <c r="E31" s="32"/>
      <c r="F31" s="32"/>
      <c r="G31" s="32"/>
      <c r="H31" s="3"/>
      <c r="I31" s="3"/>
      <c r="J31" s="3"/>
      <c r="K31" s="3"/>
    </row>
    <row r="32" spans="1:12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</sheetData>
  <mergeCells count="14">
    <mergeCell ref="K1:L1"/>
    <mergeCell ref="E31:G31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A28:I28"/>
    <mergeCell ref="H27:L27"/>
    <mergeCell ref="B29:K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01.07.17</vt:lpstr>
      <vt:lpstr>'01.07.17'!Область_печати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SvetetskayaO</cp:lastModifiedBy>
  <cp:lastPrinted>2017-07-06T10:58:47Z</cp:lastPrinted>
  <dcterms:created xsi:type="dcterms:W3CDTF">2009-01-13T06:01:05Z</dcterms:created>
  <dcterms:modified xsi:type="dcterms:W3CDTF">2017-07-06T11:30:46Z</dcterms:modified>
</cp:coreProperties>
</file>